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PLANILHA RECAPEAMENTO" sheetId="1" r:id="rId1"/>
    <sheet name="CONOGRAMA RECAPEAMENTO" sheetId="2" r:id="rId2"/>
    <sheet name="memorial de calculo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<sst xmlns="http://schemas.openxmlformats.org/spreadsheetml/2006/main" count="77" uniqueCount="59">
  <si>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ITEM</t>
  </si>
  <si>
    <t>1.1</t>
  </si>
  <si>
    <t>1.2</t>
  </si>
  <si>
    <t>2.1</t>
  </si>
  <si>
    <t>2.2</t>
  </si>
  <si>
    <t>QUANTIDADE</t>
  </si>
  <si>
    <t>TOTAL</t>
  </si>
  <si>
    <t>PLANILHA ORÇAMENTARIA DE CUSTOS GERAL</t>
  </si>
  <si>
    <t>PREFEITURA MUNICIPAL DE SÃO JOÃO DA PONTE</t>
  </si>
  <si>
    <t>DESCRIÇÃO</t>
  </si>
  <si>
    <t>UNIDADE</t>
  </si>
  <si>
    <t>PREÇO UNITARIO C/ LDI</t>
  </si>
  <si>
    <t>PREÇO TOTAL</t>
  </si>
  <si>
    <t>SERVIÇOS PRELIMINARES</t>
  </si>
  <si>
    <t>M2</t>
  </si>
  <si>
    <t>FORMA DE EXECUÇÃO:</t>
  </si>
  <si>
    <t>(    ) DIRETA</t>
  </si>
  <si>
    <t>LDI</t>
  </si>
  <si>
    <t>( X ) INDIRETA</t>
  </si>
  <si>
    <t>2.</t>
  </si>
  <si>
    <t>TOTAL GERAL DA OBRA</t>
  </si>
  <si>
    <t>CRONOCRAMA FISICO - FINANCEIRO</t>
  </si>
  <si>
    <t>ETAPAS/DESCRIÇÃO</t>
  </si>
  <si>
    <t>FISICO/FINANCEIRO</t>
  </si>
  <si>
    <t>TOTAL ETAPAS</t>
  </si>
  <si>
    <t>MÊS 1</t>
  </si>
  <si>
    <t>MÊS 2</t>
  </si>
  <si>
    <t>MÊS 3</t>
  </si>
  <si>
    <t>Financeiro</t>
  </si>
  <si>
    <t>Fisico %</t>
  </si>
  <si>
    <t>LOCAL: SEDE DO MUNICIPIO DE SÃO JOÃO DA PONTE - MG</t>
  </si>
  <si>
    <t>PRAZO DE EXECUÇÃO: 30 DIAS</t>
  </si>
  <si>
    <t>Mobilização e desmobilização ate o valor de 1.000.000,00</t>
  </si>
  <si>
    <t>PAVIMENTAÇÃO</t>
  </si>
  <si>
    <t>EXECUÇÃO DE PRINTURA DE LIGAÇÃO COM MATERIAL BETUMINOSO, INCLUINDO FORNECIMENTO E TRANSPORTE DO BETUNINOSO DENTRO DO CANTEIRO DE OBRAS, EXCLUISIVE TRANSPORTE DO MATERIAL BETUMINOSO ATE A OBRA</t>
  </si>
  <si>
    <t>EXECUÇÃO DE CONCRETO BETUMINOSO USINADO A QUENTE (CBUQ) COM MATERIAL BETUMINOSO, INCLUINDO FORNECIMENTO DOS AGREGADOS E TRANSPORTE DO MATERIAL BETUMINOSO DENTRO DO CANTEIRO DE OBRAS, EXCLUSIVE TRANSPORTE DO MATERIAL BETUMINOSO E AGREGADOS ATÉ A  USINA</t>
  </si>
  <si>
    <t>%</t>
  </si>
  <si>
    <t>LOCAL: SEDE DO MUNICIPIO SÃO JOÃO DA PONTE - MG</t>
  </si>
  <si>
    <t>DATA: 14/08/2017</t>
  </si>
  <si>
    <t>São João da Ponte - MG, 14 de agosto de 2017.</t>
  </si>
  <si>
    <t>Responsalvel Tecnico</t>
  </si>
  <si>
    <t>Eng. Civil:</t>
  </si>
  <si>
    <t>Prefeitura Municipal de São João da Ponte-MG</t>
  </si>
  <si>
    <t xml:space="preserve">Departamento de Obras </t>
  </si>
  <si>
    <t xml:space="preserve">MEMORIAL DE CALCULO </t>
  </si>
  <si>
    <t>Nome da Rua</t>
  </si>
  <si>
    <t>Comp.</t>
  </si>
  <si>
    <t>Largura</t>
  </si>
  <si>
    <t>Total</t>
  </si>
  <si>
    <t>AREA 1 PISTA DENIZAR VELOSO</t>
  </si>
  <si>
    <t>AREA 2 PISTA DENIZAR VELOSO</t>
  </si>
  <si>
    <t>Pavimentação m3</t>
  </si>
  <si>
    <t>Capa asfaltica m2</t>
  </si>
  <si>
    <t>espessura (cm)</t>
  </si>
  <si>
    <t>reforço subleito</t>
  </si>
  <si>
    <t>obs: detalhes no croqui</t>
  </si>
  <si>
    <t>Pintura de Ligação</t>
  </si>
  <si>
    <t>Imprimação</t>
  </si>
  <si>
    <t>OBRA: EXECUÇÃO DE CAPA ASFALTICA EM C.B.U.Q . (USINADO A QUENTE)  NA AREA DE FESTA DA PISTA DE VAQUEJADA DENIZAR VELOSO SANTOS, NESTE MUNICIPIO DE SÃO JOÃO DA PONTE- MG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</si>
</sst>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  <numFmt numFmtId="179" formatCode="[$-416]dddd\,\ d&quot; de &quot;mmmm&quot; de &quot;yyyy"/>
    <numFmt numFmtId="180" formatCode="&quot;R$ &quot;#,##0.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#,##0.0000"/>
    <numFmt numFmtId="186" formatCode="#,##0.000000"/>
    <numFmt numFmtId="187" formatCode="0.0000"/>
    <numFmt numFmtId="188" formatCode="0.00000"/>
    <numFmt numFmtId="189" formatCode="#,##0.000"/>
    <numFmt numFmtId="190" formatCode="#,##0.00\ ;&quot; (&quot;#,##0.00\);&quot; -&quot;#\ ;@\ "/>
    <numFmt numFmtId="191" formatCode="_-* #,##0.000_-;\-* #,##0.000_-;_-* &quot;-&quot;??_-;_-@_-"/>
    <numFmt numFmtId="192" formatCode="_-* #,##0.0000_-;\-* #,##0.0000_-;_-* &quot;-&quot;??_-;_-@_-"/>
    <numFmt numFmtId="193" formatCode="_(* #,##0.000_);_(* \(#,##0.0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1" fontId="0" fillId="0" borderId="0" xfId="65" applyFont="1" applyAlignment="1">
      <alignment/>
    </xf>
    <xf numFmtId="171" fontId="0" fillId="0" borderId="0" xfId="65" applyFont="1" applyAlignment="1">
      <alignment horizontal="center" vertical="center"/>
    </xf>
    <xf numFmtId="171" fontId="0" fillId="0" borderId="10" xfId="65" applyFont="1" applyBorder="1" applyAlignment="1">
      <alignment horizontal="left"/>
    </xf>
    <xf numFmtId="9" fontId="0" fillId="0" borderId="10" xfId="52" applyFont="1" applyBorder="1" applyAlignment="1">
      <alignment horizontal="left"/>
    </xf>
    <xf numFmtId="0" fontId="0" fillId="0" borderId="10" xfId="0" applyBorder="1" applyAlignment="1">
      <alignment/>
    </xf>
    <xf numFmtId="171" fontId="0" fillId="0" borderId="10" xfId="65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0" xfId="65" applyFont="1" applyBorder="1" applyAlignment="1">
      <alignment horizontal="center" vertical="center"/>
    </xf>
    <xf numFmtId="171" fontId="0" fillId="0" borderId="10" xfId="65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1" fontId="0" fillId="0" borderId="10" xfId="65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171" fontId="1" fillId="0" borderId="10" xfId="65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0" xfId="52" applyFont="1" applyBorder="1" applyAlignment="1">
      <alignment/>
    </xf>
    <xf numFmtId="43" fontId="1" fillId="0" borderId="10" xfId="0" applyNumberFormat="1" applyFont="1" applyBorder="1" applyAlignment="1">
      <alignment/>
    </xf>
    <xf numFmtId="171" fontId="1" fillId="0" borderId="10" xfId="6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1" fontId="0" fillId="0" borderId="10" xfId="65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33" borderId="10" xfId="0" applyFill="1" applyBorder="1" applyAlignment="1">
      <alignment/>
    </xf>
    <xf numFmtId="171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9" fontId="0" fillId="0" borderId="0" xfId="52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1" fontId="0" fillId="0" borderId="16" xfId="65" applyFont="1" applyBorder="1" applyAlignment="1">
      <alignment horizontal="center" vertical="center" wrapText="1"/>
    </xf>
    <xf numFmtId="171" fontId="0" fillId="0" borderId="20" xfId="65" applyFont="1" applyBorder="1" applyAlignment="1">
      <alignment horizontal="center" vertical="center" wrapText="1"/>
    </xf>
    <xf numFmtId="171" fontId="0" fillId="0" borderId="19" xfId="65" applyFont="1" applyBorder="1" applyAlignment="1">
      <alignment horizontal="center" vertical="center" wrapText="1"/>
    </xf>
    <xf numFmtId="171" fontId="0" fillId="0" borderId="14" xfId="65" applyFont="1" applyBorder="1" applyAlignment="1">
      <alignment horizontal="center" vertical="center" wrapText="1"/>
    </xf>
    <xf numFmtId="171" fontId="0" fillId="0" borderId="21" xfId="65" applyFont="1" applyBorder="1" applyAlignment="1">
      <alignment horizontal="center" vertical="center" wrapText="1"/>
    </xf>
    <xf numFmtId="171" fontId="0" fillId="0" borderId="17" xfId="65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1" fontId="0" fillId="0" borderId="11" xfId="65" applyFont="1" applyBorder="1" applyAlignment="1">
      <alignment horizontal="center" vertical="center"/>
    </xf>
    <xf numFmtId="171" fontId="0" fillId="0" borderId="12" xfId="65" applyFont="1" applyBorder="1" applyAlignment="1">
      <alignment horizontal="center" vertical="center"/>
    </xf>
    <xf numFmtId="171" fontId="0" fillId="0" borderId="13" xfId="65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4" xfId="49"/>
    <cellStyle name="Normal 6" xfId="50"/>
    <cellStyle name="Nota" xfId="51"/>
    <cellStyle name="Percent" xfId="52"/>
    <cellStyle name="Saída" xfId="53"/>
    <cellStyle name="Comma [0]" xfId="54"/>
    <cellStyle name="Separador de milhares 2" xfId="55"/>
    <cellStyle name="Separador de milhares 6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4</xdr:col>
      <xdr:colOff>152400</xdr:colOff>
      <xdr:row>0</xdr:row>
      <xdr:rowOff>1038225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6162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542925</xdr:colOff>
      <xdr:row>0</xdr:row>
      <xdr:rowOff>942975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152400</xdr:colOff>
      <xdr:row>0</xdr:row>
      <xdr:rowOff>942975</xdr:rowOff>
    </xdr:to>
    <xdr:pic>
      <xdr:nvPicPr>
        <xdr:cNvPr id="1" name="Imagem 0" descr="Descrição: LOGO 2017-202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4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2">
      <selection activeCell="A21" sqref="A21"/>
    </sheetView>
  </sheetViews>
  <sheetFormatPr defaultColWidth="9.140625" defaultRowHeight="12.75"/>
  <cols>
    <col min="2" max="2" width="59.7109375" style="0" customWidth="1"/>
    <col min="3" max="3" width="9.140625" style="1" customWidth="1"/>
    <col min="4" max="4" width="13.421875" style="1" customWidth="1"/>
    <col min="5" max="5" width="13.00390625" style="1" customWidth="1"/>
    <col min="6" max="6" width="12.57421875" style="1" customWidth="1"/>
    <col min="7" max="7" width="14.57421875" style="1" customWidth="1"/>
    <col min="8" max="8" width="11.28125" style="1" bestFit="1" customWidth="1"/>
    <col min="9" max="9" width="11.28125" style="0" bestFit="1" customWidth="1"/>
  </cols>
  <sheetData>
    <row r="1" ht="87" customHeight="1"/>
    <row r="2" spans="1:7" ht="19.5">
      <c r="A2" s="68" t="s">
        <v>7</v>
      </c>
      <c r="B2" s="69"/>
      <c r="C2" s="69"/>
      <c r="D2" s="69"/>
      <c r="E2" s="69"/>
      <c r="F2" s="69"/>
      <c r="G2" s="70"/>
    </row>
    <row r="3" spans="1:7" ht="12.75">
      <c r="A3" s="58"/>
      <c r="B3" s="59"/>
      <c r="C3" s="59"/>
      <c r="D3" s="59"/>
      <c r="E3" s="59"/>
      <c r="F3" s="59"/>
      <c r="G3" s="60"/>
    </row>
    <row r="4" spans="1:7" ht="12.75">
      <c r="A4" s="67" t="s">
        <v>8</v>
      </c>
      <c r="B4" s="67"/>
      <c r="C4" s="67"/>
      <c r="D4" s="67"/>
      <c r="E4" s="67"/>
      <c r="F4" s="67"/>
      <c r="G4" s="67"/>
    </row>
    <row r="5" spans="1:7" ht="12.75">
      <c r="A5" s="71"/>
      <c r="B5" s="72"/>
      <c r="C5" s="72"/>
      <c r="D5" s="72"/>
      <c r="E5" s="72"/>
      <c r="F5" s="72"/>
      <c r="G5" s="72"/>
    </row>
    <row r="6" spans="1:7" ht="48.75" customHeight="1">
      <c r="A6" s="73" t="s">
        <v>58</v>
      </c>
      <c r="B6" s="74"/>
      <c r="C6" s="74"/>
      <c r="D6" s="75"/>
      <c r="E6" s="76" t="s">
        <v>15</v>
      </c>
      <c r="F6" s="77"/>
      <c r="G6" s="78"/>
    </row>
    <row r="7" spans="1:7" ht="12.75">
      <c r="A7" s="58"/>
      <c r="B7" s="59"/>
      <c r="C7" s="59"/>
      <c r="D7" s="60"/>
      <c r="E7" s="61" t="s">
        <v>16</v>
      </c>
      <c r="F7" s="64" t="s">
        <v>18</v>
      </c>
      <c r="G7" s="61"/>
    </row>
    <row r="8" spans="1:7" ht="12.75">
      <c r="A8" s="67" t="s">
        <v>30</v>
      </c>
      <c r="B8" s="67"/>
      <c r="C8" s="67"/>
      <c r="D8" s="67"/>
      <c r="E8" s="62"/>
      <c r="F8" s="65"/>
      <c r="G8" s="62"/>
    </row>
    <row r="9" spans="1:7" ht="12.75">
      <c r="A9" s="58"/>
      <c r="B9" s="59"/>
      <c r="C9" s="59"/>
      <c r="D9" s="60"/>
      <c r="E9" s="62"/>
      <c r="F9" s="66"/>
      <c r="G9" s="63"/>
    </row>
    <row r="10" spans="1:7" ht="12.75">
      <c r="A10" s="67" t="s">
        <v>31</v>
      </c>
      <c r="B10" s="67"/>
      <c r="C10" s="67"/>
      <c r="D10" s="67"/>
      <c r="E10" s="63"/>
      <c r="F10" s="3" t="s">
        <v>17</v>
      </c>
      <c r="G10" s="4">
        <v>0.22</v>
      </c>
    </row>
    <row r="11" spans="1:7" ht="12.75">
      <c r="A11" s="49"/>
      <c r="B11" s="50"/>
      <c r="C11" s="50"/>
      <c r="D11" s="50"/>
      <c r="E11" s="50"/>
      <c r="F11" s="50"/>
      <c r="G11" s="51"/>
    </row>
    <row r="12" spans="1:7" ht="12.75">
      <c r="A12" s="52"/>
      <c r="B12" s="53"/>
      <c r="C12" s="53"/>
      <c r="D12" s="53"/>
      <c r="E12" s="53"/>
      <c r="F12" s="53"/>
      <c r="G12" s="54"/>
    </row>
    <row r="13" spans="1:8" ht="38.25">
      <c r="A13" s="7" t="s">
        <v>0</v>
      </c>
      <c r="B13" s="7" t="s">
        <v>9</v>
      </c>
      <c r="C13" s="8" t="s">
        <v>10</v>
      </c>
      <c r="D13" s="8" t="s">
        <v>5</v>
      </c>
      <c r="E13" s="9" t="s">
        <v>11</v>
      </c>
      <c r="F13" s="9" t="s">
        <v>11</v>
      </c>
      <c r="G13" s="8" t="s">
        <v>12</v>
      </c>
      <c r="H13" s="2"/>
    </row>
    <row r="14" spans="1:8" ht="12.75">
      <c r="A14" s="10">
        <v>1</v>
      </c>
      <c r="B14" s="10" t="s">
        <v>13</v>
      </c>
      <c r="C14" s="8"/>
      <c r="D14" s="11"/>
      <c r="E14" s="11"/>
      <c r="F14" s="11"/>
      <c r="G14" s="24">
        <f>G15</f>
        <v>371.28</v>
      </c>
      <c r="H14" s="47"/>
    </row>
    <row r="15" spans="1:9" ht="18" customHeight="1">
      <c r="A15" s="7" t="s">
        <v>1</v>
      </c>
      <c r="B15" s="14" t="s">
        <v>32</v>
      </c>
      <c r="C15" s="8" t="s">
        <v>36</v>
      </c>
      <c r="D15" s="11">
        <v>0.5</v>
      </c>
      <c r="E15" s="11"/>
      <c r="F15" s="11">
        <v>485.93</v>
      </c>
      <c r="G15" s="11">
        <v>371.28</v>
      </c>
      <c r="I15" s="17"/>
    </row>
    <row r="16" spans="1:9" ht="12.75">
      <c r="A16" s="10" t="s">
        <v>19</v>
      </c>
      <c r="B16" s="10" t="s">
        <v>33</v>
      </c>
      <c r="C16" s="11"/>
      <c r="D16" s="11"/>
      <c r="E16" s="11"/>
      <c r="F16" s="11"/>
      <c r="G16" s="24">
        <f>SUM(G17:G18)</f>
        <v>71898.707618</v>
      </c>
      <c r="I16" s="17"/>
    </row>
    <row r="17" spans="1:9" ht="51">
      <c r="A17" s="7" t="s">
        <v>3</v>
      </c>
      <c r="B17" s="14" t="s">
        <v>34</v>
      </c>
      <c r="C17" s="8" t="s">
        <v>14</v>
      </c>
      <c r="D17" s="11">
        <v>3595.7</v>
      </c>
      <c r="E17" s="11">
        <v>0.92</v>
      </c>
      <c r="F17" s="11">
        <f>E17*G10+E17</f>
        <v>1.1224</v>
      </c>
      <c r="G17" s="11">
        <f>F17*D17</f>
        <v>4035.81368</v>
      </c>
      <c r="I17" s="17"/>
    </row>
    <row r="18" spans="1:9" ht="76.5">
      <c r="A18" s="7" t="s">
        <v>4</v>
      </c>
      <c r="B18" s="14" t="s">
        <v>35</v>
      </c>
      <c r="C18" s="8" t="s">
        <v>14</v>
      </c>
      <c r="D18" s="11">
        <v>107.87</v>
      </c>
      <c r="E18" s="11">
        <v>515.67</v>
      </c>
      <c r="F18" s="11">
        <f>E18*G10+E18</f>
        <v>629.1174</v>
      </c>
      <c r="G18" s="11">
        <f>F18*D18</f>
        <v>67862.893938</v>
      </c>
      <c r="I18" s="17"/>
    </row>
    <row r="19" spans="1:9" ht="12.75">
      <c r="A19" s="15"/>
      <c r="B19" s="5"/>
      <c r="C19" s="6"/>
      <c r="D19" s="6"/>
      <c r="E19" s="6"/>
      <c r="F19" s="6"/>
      <c r="G19" s="6"/>
      <c r="I19" s="17"/>
    </row>
    <row r="20" spans="1:9" ht="12.75">
      <c r="A20" s="15"/>
      <c r="B20" s="55" t="s">
        <v>20</v>
      </c>
      <c r="C20" s="56"/>
      <c r="D20" s="56"/>
      <c r="E20" s="56"/>
      <c r="F20" s="57"/>
      <c r="G20" s="18">
        <f>SUM(G14+G16)</f>
        <v>72269.987618</v>
      </c>
      <c r="I20" s="17"/>
    </row>
    <row r="21" ht="12.75">
      <c r="A21" s="16"/>
    </row>
    <row r="22" spans="1:5" ht="12.75">
      <c r="A22" s="32" t="s">
        <v>39</v>
      </c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1:5" ht="12.75">
      <c r="A26" s="32" t="s">
        <v>40</v>
      </c>
      <c r="C26" s="32" t="s">
        <v>42</v>
      </c>
      <c r="D26"/>
      <c r="E26"/>
    </row>
    <row r="27" spans="1:5" ht="12.75">
      <c r="A27" s="32" t="s">
        <v>41</v>
      </c>
      <c r="C27" s="32" t="s">
        <v>43</v>
      </c>
      <c r="D27"/>
      <c r="E27"/>
    </row>
  </sheetData>
  <sheetProtection/>
  <mergeCells count="14">
    <mergeCell ref="A2:G2"/>
    <mergeCell ref="A3:G3"/>
    <mergeCell ref="A4:G4"/>
    <mergeCell ref="A5:G5"/>
    <mergeCell ref="A6:D6"/>
    <mergeCell ref="E6:G6"/>
    <mergeCell ref="A11:G12"/>
    <mergeCell ref="B20:F20"/>
    <mergeCell ref="A7:D7"/>
    <mergeCell ref="E7:E10"/>
    <mergeCell ref="F7:G9"/>
    <mergeCell ref="A8:D8"/>
    <mergeCell ref="A9:D9"/>
    <mergeCell ref="A10:D10"/>
  </mergeCells>
  <printOptions/>
  <pageMargins left="0.5118110236220472" right="0.5118110236220472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4">
      <selection activeCell="A8" sqref="A8:G8"/>
    </sheetView>
  </sheetViews>
  <sheetFormatPr defaultColWidth="9.140625" defaultRowHeight="12.75"/>
  <cols>
    <col min="2" max="2" width="45.28125" style="0" customWidth="1"/>
    <col min="3" max="3" width="19.00390625" style="0" customWidth="1"/>
    <col min="4" max="4" width="15.28125" style="0" customWidth="1"/>
    <col min="5" max="5" width="14.421875" style="0" customWidth="1"/>
    <col min="6" max="6" width="12.421875" style="0" customWidth="1"/>
    <col min="7" max="7" width="14.57421875" style="0" customWidth="1"/>
  </cols>
  <sheetData>
    <row r="1" ht="84.75" customHeight="1"/>
    <row r="2" spans="1:7" ht="19.5">
      <c r="A2" s="90" t="s">
        <v>21</v>
      </c>
      <c r="B2" s="90"/>
      <c r="C2" s="90"/>
      <c r="D2" s="90"/>
      <c r="E2" s="90"/>
      <c r="F2" s="90"/>
      <c r="G2" s="90"/>
    </row>
    <row r="3" spans="1:7" ht="12.75">
      <c r="A3" s="91"/>
      <c r="B3" s="91"/>
      <c r="C3" s="91"/>
      <c r="D3" s="91"/>
      <c r="E3" s="91"/>
      <c r="F3" s="91"/>
      <c r="G3" s="91"/>
    </row>
    <row r="4" spans="1:7" ht="12.75">
      <c r="A4" s="26" t="s">
        <v>8</v>
      </c>
      <c r="B4" s="27"/>
      <c r="C4" s="27"/>
      <c r="D4" s="27"/>
      <c r="E4" s="27"/>
      <c r="F4" s="27"/>
      <c r="G4" s="28"/>
    </row>
    <row r="5" spans="1:7" ht="36" customHeight="1">
      <c r="A5" s="92" t="s">
        <v>58</v>
      </c>
      <c r="B5" s="93"/>
      <c r="C5" s="93"/>
      <c r="D5" s="93"/>
      <c r="E5" s="93"/>
      <c r="F5" s="93"/>
      <c r="G5" s="94"/>
    </row>
    <row r="6" spans="1:7" ht="12.75">
      <c r="A6" s="29"/>
      <c r="B6" s="30"/>
      <c r="C6" s="30"/>
      <c r="D6" s="30"/>
      <c r="E6" s="30"/>
      <c r="F6" s="27" t="s">
        <v>38</v>
      </c>
      <c r="G6" s="31"/>
    </row>
    <row r="7" spans="1:7" ht="12.75" customHeight="1">
      <c r="A7" s="87" t="s">
        <v>37</v>
      </c>
      <c r="B7" s="87"/>
      <c r="C7" s="87"/>
      <c r="D7" s="87"/>
      <c r="E7" s="87"/>
      <c r="F7" s="87"/>
      <c r="G7" s="87"/>
    </row>
    <row r="8" spans="1:7" ht="12.75">
      <c r="A8" s="89"/>
      <c r="B8" s="89"/>
      <c r="C8" s="89"/>
      <c r="D8" s="89"/>
      <c r="E8" s="89"/>
      <c r="F8" s="89"/>
      <c r="G8" s="89"/>
    </row>
    <row r="9" spans="1:7" ht="12.75">
      <c r="A9" s="88" t="s">
        <v>31</v>
      </c>
      <c r="B9" s="88"/>
      <c r="C9" s="88"/>
      <c r="D9" s="88"/>
      <c r="E9" s="88"/>
      <c r="F9" s="88"/>
      <c r="G9" s="88"/>
    </row>
    <row r="10" spans="1:7" ht="12.75">
      <c r="A10" s="58"/>
      <c r="B10" s="59"/>
      <c r="C10" s="59"/>
      <c r="D10" s="59"/>
      <c r="E10" s="59"/>
      <c r="F10" s="59"/>
      <c r="G10" s="60"/>
    </row>
    <row r="11" spans="1:7" ht="25.5">
      <c r="A11" s="10" t="s">
        <v>0</v>
      </c>
      <c r="B11" s="10" t="s">
        <v>22</v>
      </c>
      <c r="C11" s="19" t="s">
        <v>23</v>
      </c>
      <c r="D11" s="10" t="s">
        <v>24</v>
      </c>
      <c r="E11" s="10" t="s">
        <v>25</v>
      </c>
      <c r="F11" s="10" t="s">
        <v>26</v>
      </c>
      <c r="G11" s="10" t="s">
        <v>27</v>
      </c>
    </row>
    <row r="12" spans="1:7" ht="12.75">
      <c r="A12" s="13"/>
      <c r="B12" s="12"/>
      <c r="C12" s="5"/>
      <c r="D12" s="5"/>
      <c r="E12" s="5"/>
      <c r="F12" s="5"/>
      <c r="G12" s="5"/>
    </row>
    <row r="13" spans="1:7" ht="12.75">
      <c r="A13" s="79" t="s">
        <v>1</v>
      </c>
      <c r="B13" s="81" t="s">
        <v>13</v>
      </c>
      <c r="C13" s="7" t="s">
        <v>29</v>
      </c>
      <c r="D13" s="20">
        <v>1</v>
      </c>
      <c r="E13" s="20"/>
      <c r="F13" s="20"/>
      <c r="G13" s="20"/>
    </row>
    <row r="14" spans="1:7" ht="18.75" customHeight="1">
      <c r="A14" s="80"/>
      <c r="B14" s="82"/>
      <c r="C14" s="7" t="s">
        <v>28</v>
      </c>
      <c r="D14" s="6">
        <f>SUM('PLANILHA RECAPEAMENTO'!G14)</f>
        <v>371.28</v>
      </c>
      <c r="E14" s="6"/>
      <c r="F14" s="6"/>
      <c r="G14" s="6"/>
    </row>
    <row r="15" spans="1:7" ht="12.75">
      <c r="A15" s="79" t="s">
        <v>2</v>
      </c>
      <c r="B15" s="81" t="s">
        <v>33</v>
      </c>
      <c r="C15" s="7" t="s">
        <v>29</v>
      </c>
      <c r="D15" s="20">
        <v>1</v>
      </c>
      <c r="E15" s="20"/>
      <c r="F15" s="20"/>
      <c r="G15" s="20"/>
    </row>
    <row r="16" spans="1:7" ht="16.5" customHeight="1">
      <c r="A16" s="80"/>
      <c r="B16" s="82"/>
      <c r="C16" s="7" t="s">
        <v>28</v>
      </c>
      <c r="D16" s="6">
        <f>SUM('PLANILHA RECAPEAMENTO'!G16)</f>
        <v>71898.707618</v>
      </c>
      <c r="E16" s="6"/>
      <c r="F16" s="6"/>
      <c r="G16" s="6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83" t="s">
        <v>6</v>
      </c>
      <c r="B21" s="84"/>
      <c r="C21" s="12" t="s">
        <v>29</v>
      </c>
      <c r="D21" s="21">
        <v>1</v>
      </c>
      <c r="E21" s="22"/>
      <c r="F21" s="22"/>
      <c r="G21" s="22"/>
    </row>
    <row r="22" spans="1:7" ht="12.75">
      <c r="A22" s="85"/>
      <c r="B22" s="86"/>
      <c r="C22" s="12" t="s">
        <v>28</v>
      </c>
      <c r="D22" s="23">
        <f>SUM(D14+D16)</f>
        <v>72269.987618</v>
      </c>
      <c r="E22" s="23"/>
      <c r="F22" s="23"/>
      <c r="G22" s="23"/>
    </row>
    <row r="24" ht="12.75">
      <c r="A24" s="32" t="s">
        <v>39</v>
      </c>
    </row>
    <row r="28" spans="1:3" ht="12.75">
      <c r="A28" s="32" t="s">
        <v>40</v>
      </c>
      <c r="C28" s="32" t="s">
        <v>42</v>
      </c>
    </row>
    <row r="29" spans="1:3" ht="12.75">
      <c r="A29" s="32" t="s">
        <v>41</v>
      </c>
      <c r="C29" s="32" t="s">
        <v>43</v>
      </c>
    </row>
  </sheetData>
  <sheetProtection/>
  <mergeCells count="12">
    <mergeCell ref="A7:G7"/>
    <mergeCell ref="A9:G9"/>
    <mergeCell ref="A8:G8"/>
    <mergeCell ref="A2:G2"/>
    <mergeCell ref="A3:G3"/>
    <mergeCell ref="A5:G5"/>
    <mergeCell ref="A10:G10"/>
    <mergeCell ref="A15:A16"/>
    <mergeCell ref="A13:A14"/>
    <mergeCell ref="B13:B14"/>
    <mergeCell ref="B15:B16"/>
    <mergeCell ref="A21:B22"/>
  </mergeCells>
  <printOptions/>
  <pageMargins left="0.5118110236220472" right="0.5118110236220472" top="0.7874015748031497" bottom="0.787401574803149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3" max="3" width="16.7109375" style="0" customWidth="1"/>
    <col min="4" max="4" width="11.140625" style="0" customWidth="1"/>
    <col min="5" max="5" width="11.421875" style="0" customWidth="1"/>
    <col min="6" max="6" width="13.28125" style="0" customWidth="1"/>
    <col min="7" max="7" width="13.8515625" style="0" customWidth="1"/>
    <col min="8" max="8" width="11.140625" style="0" customWidth="1"/>
    <col min="10" max="10" width="5.421875" style="0" customWidth="1"/>
    <col min="11" max="11" width="10.8515625" style="0" customWidth="1"/>
    <col min="12" max="12" width="11.140625" style="0" customWidth="1"/>
  </cols>
  <sheetData>
    <row r="1" ht="82.5" customHeight="1"/>
    <row r="2" spans="1:12" ht="12.75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2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25.5">
      <c r="A4" s="95" t="s">
        <v>45</v>
      </c>
      <c r="B4" s="97"/>
      <c r="C4" s="96"/>
      <c r="D4" s="15" t="s">
        <v>46</v>
      </c>
      <c r="E4" s="15" t="s">
        <v>47</v>
      </c>
      <c r="F4" s="46" t="s">
        <v>52</v>
      </c>
      <c r="G4" s="15" t="s">
        <v>53</v>
      </c>
      <c r="H4" s="48" t="s">
        <v>54</v>
      </c>
      <c r="I4" s="95" t="s">
        <v>51</v>
      </c>
      <c r="J4" s="96"/>
      <c r="K4" s="25" t="s">
        <v>56</v>
      </c>
      <c r="L4" s="25" t="s">
        <v>57</v>
      </c>
    </row>
    <row r="5" spans="1:12" ht="12.75">
      <c r="A5" s="98" t="s">
        <v>49</v>
      </c>
      <c r="B5" s="99"/>
      <c r="C5" s="100"/>
      <c r="D5" s="36">
        <v>55</v>
      </c>
      <c r="E5" s="36">
        <v>61.5</v>
      </c>
      <c r="F5" s="18">
        <f>D5*E5</f>
        <v>3382.5</v>
      </c>
      <c r="G5" s="18">
        <v>0.03</v>
      </c>
      <c r="H5" s="18"/>
      <c r="I5" s="101">
        <f>F5*G5</f>
        <v>101.475</v>
      </c>
      <c r="J5" s="102"/>
      <c r="K5" s="41">
        <f>F5</f>
        <v>3382.5</v>
      </c>
      <c r="L5" s="12"/>
    </row>
    <row r="6" spans="1:12" ht="12.75">
      <c r="A6" s="98" t="s">
        <v>50</v>
      </c>
      <c r="B6" s="99"/>
      <c r="C6" s="100"/>
      <c r="D6" s="36">
        <v>13</v>
      </c>
      <c r="E6" s="36">
        <v>16.4</v>
      </c>
      <c r="F6" s="18">
        <f>D6*E6</f>
        <v>213.2</v>
      </c>
      <c r="G6" s="18">
        <v>0.03</v>
      </c>
      <c r="H6" s="18"/>
      <c r="I6" s="101">
        <f>F6*G6</f>
        <v>6.395999999999999</v>
      </c>
      <c r="J6" s="102"/>
      <c r="K6" s="41">
        <f>F6</f>
        <v>213.2</v>
      </c>
      <c r="L6" s="12"/>
    </row>
    <row r="7" spans="1:12" ht="12.75">
      <c r="A7" s="33"/>
      <c r="B7" s="34"/>
      <c r="C7" s="35"/>
      <c r="D7" s="6"/>
      <c r="E7" s="6"/>
      <c r="F7" s="18"/>
      <c r="G7" s="18"/>
      <c r="H7" s="18"/>
      <c r="I7" s="101"/>
      <c r="J7" s="102"/>
      <c r="K7" s="12"/>
      <c r="L7" s="12"/>
    </row>
    <row r="8" spans="1:12" ht="12.75">
      <c r="A8" s="37" t="s">
        <v>55</v>
      </c>
      <c r="B8" s="38"/>
      <c r="C8" s="39"/>
      <c r="D8" s="6"/>
      <c r="E8" s="6"/>
      <c r="F8" s="18"/>
      <c r="G8" s="18"/>
      <c r="H8" s="18"/>
      <c r="I8" s="101"/>
      <c r="J8" s="102"/>
      <c r="K8" s="12"/>
      <c r="L8" s="12"/>
    </row>
    <row r="9" spans="1:12" ht="12.75">
      <c r="A9" s="106"/>
      <c r="B9" s="107"/>
      <c r="C9" s="108"/>
      <c r="D9" s="6"/>
      <c r="E9" s="6"/>
      <c r="F9" s="18"/>
      <c r="G9" s="18"/>
      <c r="H9" s="18"/>
      <c r="I9" s="101"/>
      <c r="J9" s="102"/>
      <c r="K9" s="12"/>
      <c r="L9" s="12"/>
    </row>
    <row r="10" spans="1:12" ht="12.75">
      <c r="A10" s="103"/>
      <c r="B10" s="104"/>
      <c r="C10" s="105"/>
      <c r="D10" s="6"/>
      <c r="E10" s="6"/>
      <c r="F10" s="18"/>
      <c r="G10" s="18"/>
      <c r="H10" s="18"/>
      <c r="I10" s="101"/>
      <c r="J10" s="102"/>
      <c r="K10" s="12"/>
      <c r="L10" s="12"/>
    </row>
    <row r="11" spans="1:12" ht="12.75">
      <c r="A11" s="103"/>
      <c r="B11" s="104"/>
      <c r="C11" s="105"/>
      <c r="D11" s="6"/>
      <c r="E11" s="6"/>
      <c r="F11" s="18"/>
      <c r="G11" s="18"/>
      <c r="H11" s="18"/>
      <c r="I11" s="101"/>
      <c r="J11" s="102"/>
      <c r="K11" s="12"/>
      <c r="L11" s="12"/>
    </row>
    <row r="12" spans="1:12" ht="12.75">
      <c r="A12" s="103"/>
      <c r="B12" s="104"/>
      <c r="C12" s="105"/>
      <c r="D12" s="6"/>
      <c r="E12" s="6"/>
      <c r="F12" s="18"/>
      <c r="G12" s="18"/>
      <c r="H12" s="18"/>
      <c r="I12" s="101"/>
      <c r="J12" s="102"/>
      <c r="K12" s="12"/>
      <c r="L12" s="12"/>
    </row>
    <row r="13" spans="1:12" ht="12.75">
      <c r="A13" s="37" t="s">
        <v>48</v>
      </c>
      <c r="B13" s="38"/>
      <c r="C13" s="39"/>
      <c r="D13" s="23"/>
      <c r="E13" s="40"/>
      <c r="F13" s="41">
        <f>SUM(F5:F6)</f>
        <v>3595.7</v>
      </c>
      <c r="G13" s="41"/>
      <c r="H13" s="41">
        <f>SUM(H5:H6)</f>
        <v>0</v>
      </c>
      <c r="I13" s="101">
        <f>SUM(I5:I12)</f>
        <v>107.871</v>
      </c>
      <c r="J13" s="102"/>
      <c r="K13" s="41">
        <f>SUM(K5:K6)</f>
        <v>3595.7</v>
      </c>
      <c r="L13" s="41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75">
      <c r="A15" s="43"/>
      <c r="B15" s="44"/>
      <c r="C15" s="44"/>
      <c r="D15" s="45"/>
      <c r="E15" s="45"/>
      <c r="F15" s="45"/>
      <c r="G15" s="45"/>
      <c r="H15" s="45"/>
      <c r="I15" s="45"/>
      <c r="J15" s="45"/>
    </row>
    <row r="16" spans="1:10" ht="12.7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9" ht="12.75" customHeight="1"/>
  </sheetData>
  <sheetProtection/>
  <mergeCells count="19">
    <mergeCell ref="I6:J6"/>
    <mergeCell ref="I7:J7"/>
    <mergeCell ref="A9:C9"/>
    <mergeCell ref="I9:J9"/>
    <mergeCell ref="A10:C10"/>
    <mergeCell ref="I10:J10"/>
    <mergeCell ref="A6:C6"/>
    <mergeCell ref="I8:J8"/>
    <mergeCell ref="A11:C11"/>
    <mergeCell ref="I11:J11"/>
    <mergeCell ref="A12:C12"/>
    <mergeCell ref="I12:J12"/>
    <mergeCell ref="I13:J13"/>
    <mergeCell ref="I4:J4"/>
    <mergeCell ref="A4:C4"/>
    <mergeCell ref="A5:C5"/>
    <mergeCell ref="A2:L2"/>
    <mergeCell ref="A3:L3"/>
    <mergeCell ref="I5:J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Cliente</cp:lastModifiedBy>
  <cp:lastPrinted>2017-08-22T12:37:09Z</cp:lastPrinted>
  <dcterms:created xsi:type="dcterms:W3CDTF">2007-03-08T14:07:14Z</dcterms:created>
  <dcterms:modified xsi:type="dcterms:W3CDTF">2017-08-24T18:33:13Z</dcterms:modified>
  <cp:category/>
  <cp:version/>
  <cp:contentType/>
  <cp:contentStatus/>
</cp:coreProperties>
</file>